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li\Downloads\"/>
    </mc:Choice>
  </mc:AlternateContent>
  <xr:revisionPtr revIDLastSave="0" documentId="8_{4DDDE8AF-E242-45BC-9C5E-C754A7F95346}" xr6:coauthVersionLast="45" xr6:coauthVersionMax="45" xr10:uidLastSave="{00000000-0000-0000-0000-000000000000}"/>
  <bookViews>
    <workbookView xWindow="-120" yWindow="-120" windowWidth="20730" windowHeight="11040" xr2:uid="{6841F55E-297F-4908-B757-F72487B0CC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" l="1"/>
  <c r="E38" i="1"/>
  <c r="D38" i="1"/>
  <c r="M37" i="1"/>
  <c r="M36" i="1"/>
  <c r="M38" i="1" s="1"/>
  <c r="E35" i="1"/>
  <c r="N34" i="1"/>
  <c r="E34" i="1"/>
  <c r="D34" i="1"/>
  <c r="D35" i="1" s="1"/>
  <c r="D40" i="1" s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M17" i="1"/>
  <c r="J17" i="1"/>
  <c r="J16" i="1"/>
  <c r="J15" i="1"/>
  <c r="J14" i="1"/>
  <c r="J13" i="1"/>
  <c r="J12" i="1"/>
  <c r="J11" i="1"/>
  <c r="M10" i="1"/>
  <c r="M34" i="1" s="1"/>
  <c r="M35" i="1" s="1"/>
  <c r="M40" i="1" s="1"/>
  <c r="J10" i="1"/>
  <c r="J9" i="1"/>
  <c r="J8" i="1"/>
  <c r="J34" i="1" s="1"/>
  <c r="J7" i="1"/>
</calcChain>
</file>

<file path=xl/sharedStrings.xml><?xml version="1.0" encoding="utf-8"?>
<sst xmlns="http://schemas.openxmlformats.org/spreadsheetml/2006/main" count="86" uniqueCount="58">
  <si>
    <t>Name of Corporate Debtor :- Era Infra Engineering Limited</t>
  </si>
  <si>
    <t>Date of Commencement of CIRP Process :- 8th May'2018</t>
  </si>
  <si>
    <t>List of Creditors as on 18th December'23</t>
  </si>
  <si>
    <t>Amount in INR Crores</t>
  </si>
  <si>
    <t>List of Secured Financial Creditors belonging to any class of Creditors</t>
  </si>
  <si>
    <t>Sl No</t>
  </si>
  <si>
    <t>Name of Creditor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</si>
  <si>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</si>
  <si>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</si>
  <si>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</si>
  <si>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</si>
  <si>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</si>
  <si>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</si>
  <si>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</si>
  <si>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</si>
  <si>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</si>
  <si>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</si>
  <si>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</si>
  <si>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recovered by Security Interest</t>
  </si>
  <si>
    <t>Amount Covered by guarantee</t>
  </si>
  <si>
    <t>Whether related Party?</t>
  </si>
  <si>
    <t>%age of Voting Share in COC</t>
  </si>
  <si>
    <t>Union Bank of India</t>
  </si>
  <si>
    <t>No</t>
  </si>
  <si>
    <t>Bank of India</t>
  </si>
  <si>
    <t>Punjab National Bank</t>
  </si>
  <si>
    <t>State Bank of India</t>
  </si>
  <si>
    <t>Indian Overseas Bank</t>
  </si>
  <si>
    <t>UCO Bank</t>
  </si>
  <si>
    <t>Canara Bank</t>
  </si>
  <si>
    <t>Bank of Maharashtra</t>
  </si>
  <si>
    <t>India Infrastructure Finance Company Limited (IIFCL)</t>
  </si>
  <si>
    <t>IDBI Bank Ltd.</t>
  </si>
  <si>
    <t>ICICI Bank Ltd.</t>
  </si>
  <si>
    <t>Bank of Baroda</t>
  </si>
  <si>
    <t>Suraksha Asset Reconstruction Pvt Ltd.</t>
  </si>
  <si>
    <t>Axis Bank Limited</t>
  </si>
  <si>
    <t>Central Bank of India</t>
  </si>
  <si>
    <t>Punjab &amp; Sind Bank</t>
  </si>
  <si>
    <t>SICOM Ltd.</t>
  </si>
  <si>
    <t>Life Insurance Corporation of India</t>
  </si>
  <si>
    <t>ASREC (India) Ltd</t>
  </si>
  <si>
    <t>General Insurance Corporation of India (GIC)</t>
  </si>
  <si>
    <t>Federal Bank Ltd</t>
  </si>
  <si>
    <t>LIC Pension Fund Ltd.</t>
  </si>
  <si>
    <t>Indian Bank (Allahabad Bank)</t>
  </si>
  <si>
    <t>IFCI Factors Ltd.</t>
  </si>
  <si>
    <t>Dhanlaxmi Bank</t>
  </si>
  <si>
    <t>Religare Finvest Ltd</t>
  </si>
  <si>
    <t>M/s Tata Capital Financial Services Ltd.</t>
  </si>
  <si>
    <t>A</t>
  </si>
  <si>
    <t>TOTAL (In Cr)</t>
  </si>
  <si>
    <t>TOTAL (In ₹)</t>
  </si>
  <si>
    <t>Era Housing &amp; Developers (India) Ltd</t>
  </si>
  <si>
    <t>Yes</t>
  </si>
  <si>
    <t>Hi Point Investment And Finance Private Limited</t>
  </si>
  <si>
    <t>B</t>
  </si>
  <si>
    <t>Grand Total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</si>
</sst>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43" fontId="0" fillId="0" borderId="9" xfId="1" applyFont="1" applyFill="1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0" fontId="0" fillId="0" borderId="9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43" fontId="2" fillId="0" borderId="16" xfId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43" fontId="2" fillId="0" borderId="20" xfId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F806-F1E9-479D-91FC-CB51E5124142}">
  <dimension ref="A1:O44"/>
  <sheetViews>
    <sheetView tabSelected="1" workbookViewId="0">
      <selection sqref="A1:XFD1048576"/>
    </sheetView>
  </sheetViews>
  <sheetFormatPr defaultRowHeight="15" x14ac:dyDescent="0.25"/>
  <cols>
    <col min="1" max="1" width="6.28515625" customWidth="1"/>
    <col min="2" max="2" width="23.7109375" customWidth="1"/>
    <col min="3" max="3" width="25.85546875" style="1" customWidth="1"/>
    <col min="4" max="4" width="19.85546875" bestFit="1" customWidth="1"/>
    <col min="5" max="5" width="23.28515625" customWidth="1"/>
    <col min="6" max="6" width="18.42578125" customWidth="1"/>
    <col min="7" max="7" width="18.5703125" customWidth="1"/>
    <col min="8" max="8" width="16.7109375" customWidth="1"/>
    <col min="9" max="9" width="13.140625" customWidth="1"/>
    <col min="10" max="10" width="14.85546875" customWidth="1"/>
    <col min="11" max="11" width="19.28515625" customWidth="1"/>
    <col min="12" max="12" width="14.7109375" customWidth="1"/>
    <col min="13" max="13" width="24.5703125" customWidth="1"/>
    <col min="14" max="14" width="13.5703125" customWidth="1"/>
    <col min="15" max="15" width="32.5703125" customWidth="1"/>
  </cols>
  <sheetData>
    <row r="1" spans="1:15" ht="15.75" thickBot="1" x14ac:dyDescent="0.3"/>
    <row r="2" spans="1:15" ht="15.75" thickBot="1" x14ac:dyDescent="0.3">
      <c r="A2" s="2"/>
      <c r="B2" s="3" t="s">
        <v>0</v>
      </c>
      <c r="C2" s="4"/>
      <c r="D2" s="3" t="s">
        <v>1</v>
      </c>
      <c r="E2" s="5"/>
      <c r="F2" s="5"/>
      <c r="G2" s="4"/>
      <c r="H2" s="3" t="s">
        <v>2</v>
      </c>
      <c r="I2" s="5"/>
      <c r="J2" s="4"/>
      <c r="K2" s="2"/>
      <c r="L2" s="2"/>
      <c r="M2" s="2"/>
      <c r="N2" s="2"/>
      <c r="O2" s="2"/>
    </row>
    <row r="3" spans="1:15" ht="15.75" thickBot="1" x14ac:dyDescent="0.3">
      <c r="A3" s="2"/>
      <c r="B3" s="2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7" t="s">
        <v>3</v>
      </c>
    </row>
    <row r="4" spans="1:15" ht="15" customHeight="1" thickBot="1" x14ac:dyDescent="0.3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15" ht="30" customHeight="1" x14ac:dyDescent="0.25">
      <c r="A5" s="11" t="s">
        <v>5</v>
      </c>
      <c r="B5" s="11" t="s">
        <v>6</v>
      </c>
      <c r="C5" s="12" t="s">
        <v>7</v>
      </c>
      <c r="D5" s="13"/>
      <c r="E5" s="12" t="s">
        <v>8</v>
      </c>
      <c r="F5" s="14"/>
      <c r="G5" s="14"/>
      <c r="H5" s="14"/>
      <c r="I5" s="14"/>
      <c r="J5" s="13"/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</row>
    <row r="6" spans="1:15" ht="45" x14ac:dyDescent="0.25">
      <c r="A6" s="16"/>
      <c r="B6" s="16"/>
      <c r="C6" s="17" t="s">
        <v>14</v>
      </c>
      <c r="D6" s="17" t="s">
        <v>15</v>
      </c>
      <c r="E6" s="18" t="s">
        <v>16</v>
      </c>
      <c r="F6" s="18" t="s">
        <v>17</v>
      </c>
      <c r="G6" s="18" t="s">
        <v>18</v>
      </c>
      <c r="H6" s="18" t="s">
        <v>19</v>
      </c>
      <c r="I6" s="18" t="s">
        <v>20</v>
      </c>
      <c r="J6" s="18" t="s">
        <v>21</v>
      </c>
      <c r="K6" s="19"/>
      <c r="L6" s="19"/>
      <c r="M6" s="19"/>
      <c r="N6" s="19"/>
      <c r="O6" s="19"/>
    </row>
    <row r="7" spans="1:15" x14ac:dyDescent="0.25">
      <c r="A7" s="20">
        <v>1</v>
      </c>
      <c r="B7" s="20" t="s">
        <v>22</v>
      </c>
      <c r="C7" s="21">
        <v>43510</v>
      </c>
      <c r="D7" s="22">
        <v>3192.79</v>
      </c>
      <c r="E7" s="22">
        <v>3175.55</v>
      </c>
      <c r="F7" s="23"/>
      <c r="G7" s="23"/>
      <c r="H7" s="23"/>
      <c r="I7" s="24" t="s">
        <v>23</v>
      </c>
      <c r="J7" s="25">
        <f>(E7/E34)*100</f>
        <v>18.552316943715294</v>
      </c>
      <c r="K7" s="23"/>
      <c r="L7" s="23"/>
      <c r="M7" s="26">
        <v>17.239999999999998</v>
      </c>
      <c r="N7" s="26"/>
      <c r="O7" s="23"/>
    </row>
    <row r="8" spans="1:15" x14ac:dyDescent="0.25">
      <c r="A8" s="20">
        <v>2</v>
      </c>
      <c r="B8" s="20" t="s">
        <v>24</v>
      </c>
      <c r="C8" s="21">
        <v>43496</v>
      </c>
      <c r="D8" s="22">
        <v>1899.85</v>
      </c>
      <c r="E8" s="22">
        <v>1891.34</v>
      </c>
      <c r="F8" s="23"/>
      <c r="G8" s="23"/>
      <c r="H8" s="23"/>
      <c r="I8" s="24" t="s">
        <v>23</v>
      </c>
      <c r="J8" s="25">
        <f>(E8/E34)*100</f>
        <v>11.049657265143512</v>
      </c>
      <c r="K8" s="23"/>
      <c r="L8" s="23"/>
      <c r="M8" s="26">
        <v>8.51</v>
      </c>
      <c r="N8" s="26"/>
      <c r="O8" s="23"/>
    </row>
    <row r="9" spans="1:15" x14ac:dyDescent="0.25">
      <c r="A9" s="20">
        <v>3</v>
      </c>
      <c r="B9" s="20" t="s">
        <v>25</v>
      </c>
      <c r="C9" s="21">
        <v>43498</v>
      </c>
      <c r="D9" s="22">
        <v>1851.51</v>
      </c>
      <c r="E9" s="22">
        <v>1850.38</v>
      </c>
      <c r="F9" s="23"/>
      <c r="G9" s="23"/>
      <c r="H9" s="23"/>
      <c r="I9" s="24" t="s">
        <v>23</v>
      </c>
      <c r="J9" s="25">
        <f>(E9/E34)*100</f>
        <v>10.810359221650394</v>
      </c>
      <c r="K9" s="23"/>
      <c r="L9" s="23"/>
      <c r="M9" s="26">
        <v>1.1299999999999999</v>
      </c>
      <c r="N9" s="26"/>
      <c r="O9" s="23"/>
    </row>
    <row r="10" spans="1:15" x14ac:dyDescent="0.25">
      <c r="A10" s="20">
        <v>4</v>
      </c>
      <c r="B10" s="20" t="s">
        <v>26</v>
      </c>
      <c r="C10" s="21">
        <v>43708</v>
      </c>
      <c r="D10" s="22">
        <v>1930.74</v>
      </c>
      <c r="E10" s="22">
        <v>1911.05</v>
      </c>
      <c r="F10" s="23"/>
      <c r="G10" s="23"/>
      <c r="H10" s="23"/>
      <c r="I10" s="24" t="s">
        <v>23</v>
      </c>
      <c r="J10" s="25">
        <f>(E10/E34)*100</f>
        <v>11.164807764099798</v>
      </c>
      <c r="K10" s="23"/>
      <c r="L10" s="23"/>
      <c r="M10" s="26">
        <f>D10-E10</f>
        <v>19.690000000000055</v>
      </c>
      <c r="N10" s="26"/>
      <c r="O10" s="23"/>
    </row>
    <row r="11" spans="1:15" x14ac:dyDescent="0.25">
      <c r="A11" s="20">
        <v>5</v>
      </c>
      <c r="B11" s="20" t="s">
        <v>27</v>
      </c>
      <c r="C11" s="21">
        <v>43799</v>
      </c>
      <c r="D11" s="22">
        <v>1516.65</v>
      </c>
      <c r="E11" s="22">
        <v>1516.65</v>
      </c>
      <c r="F11" s="23"/>
      <c r="G11" s="23"/>
      <c r="H11" s="23"/>
      <c r="I11" s="24" t="s">
        <v>23</v>
      </c>
      <c r="J11" s="25">
        <f>(E11/E34)*100</f>
        <v>8.8606293374961194</v>
      </c>
      <c r="K11" s="23"/>
      <c r="L11" s="23"/>
      <c r="M11" s="27">
        <v>0</v>
      </c>
      <c r="N11" s="26"/>
      <c r="O11" s="23"/>
    </row>
    <row r="12" spans="1:15" x14ac:dyDescent="0.25">
      <c r="A12" s="20">
        <v>6</v>
      </c>
      <c r="B12" s="20" t="s">
        <v>28</v>
      </c>
      <c r="C12" s="21">
        <v>43803</v>
      </c>
      <c r="D12" s="22">
        <v>1502.42</v>
      </c>
      <c r="E12" s="22">
        <v>1502.42</v>
      </c>
      <c r="F12" s="23"/>
      <c r="G12" s="23"/>
      <c r="H12" s="23"/>
      <c r="I12" s="24" t="s">
        <v>23</v>
      </c>
      <c r="J12" s="25">
        <f>(E12/E34)*100</f>
        <v>8.7774942994368637</v>
      </c>
      <c r="K12" s="23"/>
      <c r="L12" s="23"/>
      <c r="M12" s="26">
        <v>0</v>
      </c>
      <c r="N12" s="26"/>
      <c r="O12" s="23"/>
    </row>
    <row r="13" spans="1:15" x14ac:dyDescent="0.25">
      <c r="A13" s="20">
        <v>7</v>
      </c>
      <c r="B13" s="20" t="s">
        <v>29</v>
      </c>
      <c r="C13" s="21">
        <v>43244</v>
      </c>
      <c r="D13" s="22">
        <v>936.59</v>
      </c>
      <c r="E13" s="22">
        <v>936.59</v>
      </c>
      <c r="F13" s="23"/>
      <c r="G13" s="23"/>
      <c r="H13" s="23"/>
      <c r="I13" s="24" t="s">
        <v>23</v>
      </c>
      <c r="J13" s="25">
        <f>(E13/E34)*100</f>
        <v>5.4717811170708401</v>
      </c>
      <c r="K13" s="23"/>
      <c r="L13" s="23"/>
      <c r="M13" s="26">
        <v>0</v>
      </c>
      <c r="N13" s="26"/>
      <c r="O13" s="23"/>
    </row>
    <row r="14" spans="1:15" x14ac:dyDescent="0.25">
      <c r="A14" s="20">
        <v>8</v>
      </c>
      <c r="B14" s="20" t="s">
        <v>30</v>
      </c>
      <c r="C14" s="21">
        <v>43245</v>
      </c>
      <c r="D14" s="22">
        <v>788.77</v>
      </c>
      <c r="E14" s="22">
        <v>788.77</v>
      </c>
      <c r="F14" s="23"/>
      <c r="G14" s="23"/>
      <c r="H14" s="23"/>
      <c r="I14" s="24" t="s">
        <v>23</v>
      </c>
      <c r="J14" s="25">
        <f>(E14/E34)*100</f>
        <v>4.6081815860856583</v>
      </c>
      <c r="K14" s="23"/>
      <c r="L14" s="23"/>
      <c r="M14" s="26">
        <v>0</v>
      </c>
      <c r="N14" s="26"/>
      <c r="O14" s="23"/>
    </row>
    <row r="15" spans="1:15" ht="45" x14ac:dyDescent="0.25">
      <c r="A15" s="20">
        <v>9</v>
      </c>
      <c r="B15" s="20" t="s">
        <v>31</v>
      </c>
      <c r="C15" s="21">
        <v>43245</v>
      </c>
      <c r="D15" s="22">
        <v>644.6</v>
      </c>
      <c r="E15" s="22">
        <v>644.53</v>
      </c>
      <c r="F15" s="23"/>
      <c r="G15" s="23"/>
      <c r="H15" s="23"/>
      <c r="I15" s="24" t="s">
        <v>23</v>
      </c>
      <c r="J15" s="25">
        <f>(E15/E34)*100</f>
        <v>3.7654972649565641</v>
      </c>
      <c r="K15" s="23"/>
      <c r="L15" s="23"/>
      <c r="M15" s="28">
        <v>7.0000000000000007E-2</v>
      </c>
      <c r="N15" s="26"/>
      <c r="O15" s="23"/>
    </row>
    <row r="16" spans="1:15" x14ac:dyDescent="0.25">
      <c r="A16" s="20">
        <v>10</v>
      </c>
      <c r="B16" s="20" t="s">
        <v>32</v>
      </c>
      <c r="C16" s="21">
        <v>43245</v>
      </c>
      <c r="D16" s="22">
        <v>595</v>
      </c>
      <c r="E16" s="22">
        <v>595</v>
      </c>
      <c r="F16" s="23"/>
      <c r="G16" s="23"/>
      <c r="H16" s="23"/>
      <c r="I16" s="24" t="s">
        <v>23</v>
      </c>
      <c r="J16" s="25">
        <f>(E16/E34)*100</f>
        <v>3.4761312470314119</v>
      </c>
      <c r="K16" s="23"/>
      <c r="L16" s="23"/>
      <c r="M16" s="26">
        <v>0</v>
      </c>
      <c r="N16" s="26"/>
      <c r="O16" s="23"/>
    </row>
    <row r="17" spans="1:15" x14ac:dyDescent="0.25">
      <c r="A17" s="20">
        <v>11</v>
      </c>
      <c r="B17" s="20" t="s">
        <v>33</v>
      </c>
      <c r="C17" s="21">
        <v>43245</v>
      </c>
      <c r="D17" s="22">
        <v>678.04</v>
      </c>
      <c r="E17" s="22">
        <v>598.42999999999995</v>
      </c>
      <c r="F17" s="23"/>
      <c r="G17" s="23"/>
      <c r="H17" s="23"/>
      <c r="I17" s="24" t="s">
        <v>23</v>
      </c>
      <c r="J17" s="25">
        <f>(E17/E34)*100</f>
        <v>3.496170121279004</v>
      </c>
      <c r="K17" s="23"/>
      <c r="L17" s="23"/>
      <c r="M17" s="26">
        <f>D17-E17</f>
        <v>79.610000000000014</v>
      </c>
      <c r="N17" s="26"/>
      <c r="O17" s="23"/>
    </row>
    <row r="18" spans="1:15" x14ac:dyDescent="0.25">
      <c r="A18" s="20">
        <v>12</v>
      </c>
      <c r="B18" s="20" t="s">
        <v>34</v>
      </c>
      <c r="C18" s="21">
        <v>43245</v>
      </c>
      <c r="D18" s="22">
        <v>442.89</v>
      </c>
      <c r="E18" s="22">
        <v>439.93</v>
      </c>
      <c r="F18" s="23"/>
      <c r="G18" s="23"/>
      <c r="H18" s="23"/>
      <c r="I18" s="24" t="s">
        <v>23</v>
      </c>
      <c r="J18" s="25">
        <f>(E18/E34)*100</f>
        <v>2.5701754949689564</v>
      </c>
      <c r="K18" s="23"/>
      <c r="L18" s="23"/>
      <c r="M18" s="26">
        <v>2.96</v>
      </c>
      <c r="N18" s="26"/>
      <c r="O18" s="23"/>
    </row>
    <row r="19" spans="1:15" ht="30" x14ac:dyDescent="0.25">
      <c r="A19" s="20">
        <v>13</v>
      </c>
      <c r="B19" s="20" t="s">
        <v>35</v>
      </c>
      <c r="C19" s="21">
        <v>43248</v>
      </c>
      <c r="D19" s="22">
        <v>240.05</v>
      </c>
      <c r="E19" s="22">
        <v>240.05</v>
      </c>
      <c r="F19" s="23"/>
      <c r="G19" s="23"/>
      <c r="H19" s="23"/>
      <c r="I19" s="24" t="s">
        <v>23</v>
      </c>
      <c r="J19" s="25">
        <f>(E19/E34)*100</f>
        <v>1.4024290854620007</v>
      </c>
      <c r="K19" s="23"/>
      <c r="L19" s="23"/>
      <c r="M19" s="26">
        <v>0</v>
      </c>
      <c r="N19" s="26"/>
      <c r="O19" s="23"/>
    </row>
    <row r="20" spans="1:15" x14ac:dyDescent="0.25">
      <c r="A20" s="20">
        <v>14</v>
      </c>
      <c r="B20" s="20" t="s">
        <v>36</v>
      </c>
      <c r="C20" s="21">
        <v>43495</v>
      </c>
      <c r="D20" s="22">
        <v>231.83</v>
      </c>
      <c r="E20" s="22">
        <v>231.83</v>
      </c>
      <c r="F20" s="23"/>
      <c r="G20" s="23"/>
      <c r="H20" s="23"/>
      <c r="I20" s="24" t="s">
        <v>23</v>
      </c>
      <c r="J20" s="25">
        <f>(E20/E34)*100</f>
        <v>1.3544058941164574</v>
      </c>
      <c r="K20" s="23"/>
      <c r="L20" s="23"/>
      <c r="M20" s="26">
        <v>0</v>
      </c>
      <c r="N20" s="26"/>
      <c r="O20" s="23"/>
    </row>
    <row r="21" spans="1:15" x14ac:dyDescent="0.25">
      <c r="A21" s="20">
        <v>15</v>
      </c>
      <c r="B21" s="20" t="s">
        <v>37</v>
      </c>
      <c r="C21" s="21">
        <v>43248</v>
      </c>
      <c r="D21" s="22">
        <v>211.62</v>
      </c>
      <c r="E21" s="22">
        <v>211.62</v>
      </c>
      <c r="F21" s="23"/>
      <c r="G21" s="23"/>
      <c r="H21" s="23"/>
      <c r="I21" s="24" t="s">
        <v>23</v>
      </c>
      <c r="J21" s="25">
        <f>(E21/E34)*100</f>
        <v>1.2363342764651888</v>
      </c>
      <c r="K21" s="23"/>
      <c r="L21" s="23"/>
      <c r="M21" s="26">
        <v>0</v>
      </c>
      <c r="N21" s="26"/>
      <c r="O21" s="23"/>
    </row>
    <row r="22" spans="1:15" x14ac:dyDescent="0.25">
      <c r="A22" s="20">
        <v>16</v>
      </c>
      <c r="B22" s="20" t="s">
        <v>38</v>
      </c>
      <c r="C22" s="21">
        <v>43643</v>
      </c>
      <c r="D22" s="22">
        <v>119.15</v>
      </c>
      <c r="E22" s="22">
        <v>119.15</v>
      </c>
      <c r="F22" s="23"/>
      <c r="G22" s="23"/>
      <c r="H22" s="23"/>
      <c r="I22" s="24" t="s">
        <v>23</v>
      </c>
      <c r="J22" s="25">
        <f>(E22/E34)*100</f>
        <v>0.69610258501477773</v>
      </c>
      <c r="K22" s="23"/>
      <c r="L22" s="23"/>
      <c r="M22" s="26">
        <v>0</v>
      </c>
      <c r="N22" s="26"/>
      <c r="O22" s="23"/>
    </row>
    <row r="23" spans="1:15" x14ac:dyDescent="0.25">
      <c r="A23" s="20">
        <v>17</v>
      </c>
      <c r="B23" s="20" t="s">
        <v>39</v>
      </c>
      <c r="C23" s="21">
        <v>43248</v>
      </c>
      <c r="D23" s="22">
        <v>111.83</v>
      </c>
      <c r="E23" s="22">
        <v>111.83</v>
      </c>
      <c r="F23" s="23"/>
      <c r="G23" s="23"/>
      <c r="H23" s="23"/>
      <c r="I23" s="24" t="s">
        <v>23</v>
      </c>
      <c r="J23" s="25">
        <f>(E23/E34)*100</f>
        <v>0.65333740732020629</v>
      </c>
      <c r="K23" s="23"/>
      <c r="L23" s="23"/>
      <c r="M23" s="26">
        <v>0</v>
      </c>
      <c r="N23" s="26"/>
      <c r="O23" s="23"/>
    </row>
    <row r="24" spans="1:15" ht="30" x14ac:dyDescent="0.25">
      <c r="A24" s="20">
        <v>18</v>
      </c>
      <c r="B24" s="20" t="s">
        <v>40</v>
      </c>
      <c r="C24" s="21">
        <v>43243</v>
      </c>
      <c r="D24" s="22">
        <v>90.05</v>
      </c>
      <c r="E24" s="22">
        <v>90.05</v>
      </c>
      <c r="F24" s="23"/>
      <c r="G24" s="23"/>
      <c r="H24" s="23"/>
      <c r="I24" s="24" t="s">
        <v>23</v>
      </c>
      <c r="J24" s="25">
        <f>(E24/E34)*100</f>
        <v>0.52609347696668673</v>
      </c>
      <c r="K24" s="23"/>
      <c r="L24" s="23"/>
      <c r="M24" s="27">
        <v>0</v>
      </c>
      <c r="N24" s="26"/>
      <c r="O24" s="23"/>
    </row>
    <row r="25" spans="1:15" x14ac:dyDescent="0.25">
      <c r="A25" s="20">
        <v>19</v>
      </c>
      <c r="B25" s="20" t="s">
        <v>41</v>
      </c>
      <c r="C25" s="21">
        <v>43246</v>
      </c>
      <c r="D25" s="22">
        <v>76.989999999999995</v>
      </c>
      <c r="E25" s="22">
        <v>76.989999999999995</v>
      </c>
      <c r="F25" s="23"/>
      <c r="G25" s="23"/>
      <c r="H25" s="23"/>
      <c r="I25" s="24" t="s">
        <v>23</v>
      </c>
      <c r="J25" s="25">
        <f>(E25/E34)*100</f>
        <v>0.44979385665369476</v>
      </c>
      <c r="K25" s="23"/>
      <c r="L25" s="23"/>
      <c r="M25" s="26">
        <v>0</v>
      </c>
      <c r="N25" s="26"/>
      <c r="O25" s="23"/>
    </row>
    <row r="26" spans="1:15" ht="45" x14ac:dyDescent="0.25">
      <c r="A26" s="20">
        <v>20</v>
      </c>
      <c r="B26" s="20" t="s">
        <v>42</v>
      </c>
      <c r="C26" s="21">
        <v>43251</v>
      </c>
      <c r="D26" s="22">
        <v>55.65</v>
      </c>
      <c r="E26" s="22">
        <v>55.65</v>
      </c>
      <c r="F26" s="23"/>
      <c r="G26" s="23"/>
      <c r="H26" s="23"/>
      <c r="I26" s="24" t="s">
        <v>23</v>
      </c>
      <c r="J26" s="25">
        <f>(E26/E34)*100</f>
        <v>0.3251205107517614</v>
      </c>
      <c r="K26" s="23"/>
      <c r="L26" s="23"/>
      <c r="M26" s="27">
        <v>0</v>
      </c>
      <c r="N26" s="26"/>
      <c r="O26" s="23"/>
    </row>
    <row r="27" spans="1:15" x14ac:dyDescent="0.25">
      <c r="A27" s="20">
        <v>21</v>
      </c>
      <c r="B27" s="20" t="s">
        <v>43</v>
      </c>
      <c r="C27" s="21">
        <v>43244</v>
      </c>
      <c r="D27" s="22">
        <v>36.49</v>
      </c>
      <c r="E27" s="22">
        <v>36.49</v>
      </c>
      <c r="F27" s="23"/>
      <c r="G27" s="23"/>
      <c r="H27" s="23"/>
      <c r="I27" s="24" t="s">
        <v>23</v>
      </c>
      <c r="J27" s="25">
        <f>(E27/E34)*100</f>
        <v>0.21318324235996006</v>
      </c>
      <c r="K27" s="23"/>
      <c r="L27" s="23"/>
      <c r="M27" s="26">
        <v>0</v>
      </c>
      <c r="N27" s="26"/>
      <c r="O27" s="23"/>
    </row>
    <row r="28" spans="1:15" x14ac:dyDescent="0.25">
      <c r="A28" s="20">
        <v>22</v>
      </c>
      <c r="B28" s="20" t="s">
        <v>44</v>
      </c>
      <c r="C28" s="21">
        <v>43248</v>
      </c>
      <c r="D28" s="22">
        <v>36.590000000000003</v>
      </c>
      <c r="E28" s="22">
        <v>34.69</v>
      </c>
      <c r="F28" s="23"/>
      <c r="G28" s="23"/>
      <c r="H28" s="23"/>
      <c r="I28" s="24" t="s">
        <v>23</v>
      </c>
      <c r="J28" s="25">
        <f>(E28/E34)*100</f>
        <v>0.20266721505801621</v>
      </c>
      <c r="K28" s="23"/>
      <c r="L28" s="23"/>
      <c r="M28" s="27">
        <v>1.9</v>
      </c>
      <c r="N28" s="26"/>
      <c r="O28" s="23"/>
    </row>
    <row r="29" spans="1:15" ht="30" x14ac:dyDescent="0.25">
      <c r="A29" s="20">
        <v>23</v>
      </c>
      <c r="B29" s="29" t="s">
        <v>45</v>
      </c>
      <c r="C29" s="21">
        <v>43238</v>
      </c>
      <c r="D29" s="22">
        <v>28.55</v>
      </c>
      <c r="E29" s="22">
        <v>28.55</v>
      </c>
      <c r="F29" s="23"/>
      <c r="G29" s="23"/>
      <c r="H29" s="23"/>
      <c r="I29" s="24" t="s">
        <v>23</v>
      </c>
      <c r="J29" s="25">
        <f>(E29/E34)*100</f>
        <v>0.16679587748360808</v>
      </c>
      <c r="K29" s="23"/>
      <c r="L29" s="23"/>
      <c r="M29" s="26">
        <v>0</v>
      </c>
      <c r="N29" s="30"/>
      <c r="O29" s="23"/>
    </row>
    <row r="30" spans="1:15" x14ac:dyDescent="0.25">
      <c r="A30" s="20">
        <v>24</v>
      </c>
      <c r="B30" s="29" t="s">
        <v>46</v>
      </c>
      <c r="C30" s="21">
        <v>43245</v>
      </c>
      <c r="D30" s="22">
        <v>22.58</v>
      </c>
      <c r="E30" s="22">
        <v>22.58</v>
      </c>
      <c r="F30" s="23"/>
      <c r="G30" s="23"/>
      <c r="H30" s="23"/>
      <c r="I30" s="24" t="s">
        <v>23</v>
      </c>
      <c r="J30" s="25">
        <f>(E30/E34)*100</f>
        <v>0.13191772026549456</v>
      </c>
      <c r="K30" s="23"/>
      <c r="L30" s="23"/>
      <c r="M30" s="26">
        <v>0</v>
      </c>
      <c r="N30" s="26"/>
      <c r="O30" s="23"/>
    </row>
    <row r="31" spans="1:15" x14ac:dyDescent="0.25">
      <c r="A31" s="20">
        <v>25</v>
      </c>
      <c r="B31" s="29" t="s">
        <v>47</v>
      </c>
      <c r="C31" s="21">
        <v>43245</v>
      </c>
      <c r="D31" s="22">
        <v>2.87</v>
      </c>
      <c r="E31" s="22">
        <v>2.87</v>
      </c>
      <c r="F31" s="23"/>
      <c r="G31" s="23"/>
      <c r="H31" s="23"/>
      <c r="I31" s="24" t="s">
        <v>23</v>
      </c>
      <c r="J31" s="25">
        <f>(E31/E34)*100</f>
        <v>1.676722130921034E-2</v>
      </c>
      <c r="K31" s="23"/>
      <c r="L31" s="23"/>
      <c r="M31" s="26">
        <v>0</v>
      </c>
      <c r="N31" s="26"/>
      <c r="O31" s="23"/>
    </row>
    <row r="32" spans="1:15" x14ac:dyDescent="0.25">
      <c r="A32" s="20">
        <v>26</v>
      </c>
      <c r="B32" s="29" t="s">
        <v>48</v>
      </c>
      <c r="C32" s="21">
        <v>43250</v>
      </c>
      <c r="D32" s="22">
        <v>2.13</v>
      </c>
      <c r="E32" s="22">
        <v>2.13</v>
      </c>
      <c r="F32" s="23"/>
      <c r="G32" s="23"/>
      <c r="H32" s="23"/>
      <c r="I32" s="24" t="s">
        <v>23</v>
      </c>
      <c r="J32" s="25">
        <f>(E32/E34)*100</f>
        <v>1.2443965640633457E-2</v>
      </c>
      <c r="K32" s="23"/>
      <c r="L32" s="23"/>
      <c r="M32" s="26">
        <v>0</v>
      </c>
      <c r="N32" s="26"/>
      <c r="O32" s="23"/>
    </row>
    <row r="33" spans="1:15" ht="30.75" thickBot="1" x14ac:dyDescent="0.3">
      <c r="A33" s="31">
        <v>27</v>
      </c>
      <c r="B33" s="32" t="s">
        <v>49</v>
      </c>
      <c r="C33" s="33">
        <v>43248</v>
      </c>
      <c r="D33" s="34">
        <v>1.61</v>
      </c>
      <c r="E33" s="34">
        <v>1.61</v>
      </c>
      <c r="F33" s="35"/>
      <c r="G33" s="35"/>
      <c r="H33" s="35"/>
      <c r="I33" s="36" t="s">
        <v>23</v>
      </c>
      <c r="J33" s="37">
        <f>(E33/E34)*100</f>
        <v>9.4060021978497037E-3</v>
      </c>
      <c r="K33" s="35"/>
      <c r="L33" s="35"/>
      <c r="M33" s="38">
        <v>0</v>
      </c>
      <c r="N33" s="38"/>
      <c r="O33" s="35"/>
    </row>
    <row r="34" spans="1:15" x14ac:dyDescent="0.25">
      <c r="A34" s="39" t="s">
        <v>50</v>
      </c>
      <c r="B34" s="40" t="s">
        <v>51</v>
      </c>
      <c r="C34" s="41"/>
      <c r="D34" s="42">
        <f>SUM(D7:D33)</f>
        <v>17247.840000000007</v>
      </c>
      <c r="E34" s="42">
        <f>SUM(E7:E33)</f>
        <v>17116.730000000007</v>
      </c>
      <c r="F34" s="43"/>
      <c r="G34" s="43"/>
      <c r="H34" s="43"/>
      <c r="I34" s="44"/>
      <c r="J34" s="45">
        <f>SUM(J7:J33)</f>
        <v>99.999999999999972</v>
      </c>
      <c r="K34" s="43"/>
      <c r="L34" s="43"/>
      <c r="M34" s="46">
        <f>SUM(M7:M33)</f>
        <v>131.11000000000007</v>
      </c>
      <c r="N34" s="46">
        <f t="shared" ref="N34" si="0">SUM(N7:N33)</f>
        <v>0</v>
      </c>
      <c r="O34" s="47"/>
    </row>
    <row r="35" spans="1:15" ht="15.75" thickBot="1" x14ac:dyDescent="0.3">
      <c r="A35" s="48"/>
      <c r="B35" s="49" t="s">
        <v>52</v>
      </c>
      <c r="C35" s="50"/>
      <c r="D35" s="51">
        <f>D34*10000000</f>
        <v>172478400000.00006</v>
      </c>
      <c r="E35" s="51">
        <f>E34*10000000</f>
        <v>171167300000.00006</v>
      </c>
      <c r="F35" s="52"/>
      <c r="G35" s="52"/>
      <c r="H35" s="52"/>
      <c r="I35" s="53"/>
      <c r="J35" s="54"/>
      <c r="K35" s="52"/>
      <c r="L35" s="52"/>
      <c r="M35" s="51">
        <f>M34*10000000</f>
        <v>1311100000.0000007</v>
      </c>
      <c r="N35" s="55"/>
      <c r="O35" s="56"/>
    </row>
    <row r="36" spans="1:15" ht="30" x14ac:dyDescent="0.25">
      <c r="A36" s="57">
        <v>28</v>
      </c>
      <c r="B36" s="58" t="s">
        <v>53</v>
      </c>
      <c r="C36" s="59">
        <v>43239</v>
      </c>
      <c r="D36" s="60">
        <v>831531142</v>
      </c>
      <c r="E36" s="60">
        <v>487925000</v>
      </c>
      <c r="F36" s="61"/>
      <c r="G36" s="61"/>
      <c r="H36" s="61"/>
      <c r="I36" s="62" t="s">
        <v>54</v>
      </c>
      <c r="J36" s="61"/>
      <c r="K36" s="61"/>
      <c r="L36" s="61"/>
      <c r="M36" s="63">
        <f>D36-E36</f>
        <v>343606142</v>
      </c>
      <c r="N36" s="61"/>
      <c r="O36" s="61"/>
    </row>
    <row r="37" spans="1:15" ht="30.75" thickBot="1" x14ac:dyDescent="0.3">
      <c r="A37" s="31">
        <v>29</v>
      </c>
      <c r="B37" s="32" t="s">
        <v>55</v>
      </c>
      <c r="C37" s="33">
        <v>43258</v>
      </c>
      <c r="D37" s="34">
        <v>535465666</v>
      </c>
      <c r="E37" s="34">
        <v>314200000</v>
      </c>
      <c r="F37" s="35"/>
      <c r="G37" s="35"/>
      <c r="H37" s="35"/>
      <c r="I37" s="36" t="s">
        <v>54</v>
      </c>
      <c r="J37" s="35"/>
      <c r="K37" s="35"/>
      <c r="L37" s="35"/>
      <c r="M37" s="64">
        <f>D37-E37</f>
        <v>221265666</v>
      </c>
      <c r="N37" s="35"/>
      <c r="O37" s="35"/>
    </row>
    <row r="38" spans="1:15" s="70" customFormat="1" ht="15.75" thickBot="1" x14ac:dyDescent="0.3">
      <c r="A38" s="65" t="s">
        <v>56</v>
      </c>
      <c r="B38" s="66" t="s">
        <v>52</v>
      </c>
      <c r="C38" s="66"/>
      <c r="D38" s="67">
        <f>SUM(D36:D37)</f>
        <v>1366996808</v>
      </c>
      <c r="E38" s="67">
        <f>SUM(E36:E37)</f>
        <v>802125000</v>
      </c>
      <c r="F38" s="66"/>
      <c r="G38" s="66"/>
      <c r="H38" s="66"/>
      <c r="I38" s="66"/>
      <c r="J38" s="66"/>
      <c r="K38" s="66"/>
      <c r="L38" s="66"/>
      <c r="M38" s="67">
        <f>SUM(M36:M37)</f>
        <v>564871808</v>
      </c>
      <c r="N38" s="68"/>
      <c r="O38" s="69"/>
    </row>
    <row r="39" spans="1:15" ht="15.75" thickBot="1" x14ac:dyDescent="0.3"/>
    <row r="40" spans="1:15" ht="15.75" thickBot="1" x14ac:dyDescent="0.3">
      <c r="B40" s="71" t="s">
        <v>57</v>
      </c>
      <c r="C40" s="72"/>
      <c r="D40" s="73">
        <f>SUM(D35+D38)</f>
        <v>173845396808.00006</v>
      </c>
      <c r="E40" s="73">
        <f>SUM(E35+E38)</f>
        <v>171969425000.00006</v>
      </c>
      <c r="F40" s="72"/>
      <c r="G40" s="72"/>
      <c r="H40" s="72"/>
      <c r="I40" s="72"/>
      <c r="J40" s="72"/>
      <c r="K40" s="72"/>
      <c r="L40" s="72"/>
      <c r="M40" s="73">
        <f>SUM(M35+M38)</f>
        <v>1875971808.0000007</v>
      </c>
      <c r="N40" s="72"/>
      <c r="O40" s="74"/>
    </row>
    <row r="41" spans="1:15" x14ac:dyDescent="0.25">
      <c r="G41" s="75"/>
      <c r="H41" s="75"/>
    </row>
    <row r="44" spans="1:15" x14ac:dyDescent="0.25">
      <c r="H44" s="75"/>
    </row>
  </sheetData>
  <mergeCells count="14">
    <mergeCell ref="M5:M6"/>
    <mergeCell ref="N5:N6"/>
    <mergeCell ref="O5:O6"/>
    <mergeCell ref="A34:A35"/>
    <mergeCell ref="B2:C2"/>
    <mergeCell ref="D2:G2"/>
    <mergeCell ref="H2:J2"/>
    <mergeCell ref="A4:O4"/>
    <mergeCell ref="A5:A6"/>
    <mergeCell ref="B5:B6"/>
    <mergeCell ref="C5:D5"/>
    <mergeCell ref="E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Anjali</dc:creator>
  <cp:lastModifiedBy>Anjali</cp:lastModifiedBy>
  <dcterms:created xsi:type="dcterms:W3CDTF">2023-12-27T10:11:46Z</dcterms:created>
  <dcterms:modified xsi:type="dcterms:W3CDTF">2023-12-27T10:12:31Z</dcterms:modified>
</cp:coreProperties>
</file>